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приложение 12" sheetId="1" r:id="rId1"/>
    <sheet name="приложение 13" sheetId="4" r:id="rId2"/>
  </sheets>
  <definedNames>
    <definedName name="_xlnm.Print_Area" localSheetId="0">'приложение 12'!$A$1:$J$41</definedName>
    <definedName name="_xlnm.Print_Area" localSheetId="1">'приложение 13'!$A$1:$L$41</definedName>
  </definedNames>
  <calcPr calcId="145621"/>
</workbook>
</file>

<file path=xl/calcChain.xml><?xml version="1.0" encoding="utf-8"?>
<calcChain xmlns="http://schemas.openxmlformats.org/spreadsheetml/2006/main">
  <c r="H43" i="4" l="1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I17" i="4"/>
  <c r="K17" i="4"/>
  <c r="L17" i="4"/>
  <c r="H13" i="4"/>
  <c r="H44" i="4" s="1"/>
  <c r="I13" i="4"/>
  <c r="I44" i="4" s="1"/>
  <c r="J18" i="4"/>
  <c r="J17" i="4" s="1"/>
  <c r="J19" i="4"/>
  <c r="J43" i="4" s="1"/>
  <c r="J20" i="4"/>
  <c r="J21" i="4"/>
  <c r="J22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19" i="4"/>
  <c r="G43" i="4" s="1"/>
  <c r="G20" i="4"/>
  <c r="G21" i="4"/>
  <c r="G22" i="4"/>
  <c r="G24" i="4"/>
  <c r="G23" i="4" s="1"/>
  <c r="G25" i="4"/>
  <c r="G27" i="4"/>
  <c r="G26" i="4" s="1"/>
  <c r="G28" i="4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H41" i="4"/>
  <c r="K32" i="4"/>
  <c r="J32" i="4" s="1"/>
  <c r="L32" i="4"/>
  <c r="I32" i="4"/>
  <c r="G32" i="4" s="1"/>
  <c r="I44" i="1"/>
  <c r="H43" i="1"/>
  <c r="I43" i="1"/>
  <c r="J43" i="1"/>
  <c r="H32" i="1"/>
  <c r="I32" i="1"/>
  <c r="J32" i="1"/>
  <c r="G33" i="1"/>
  <c r="G32" i="1" s="1"/>
  <c r="H23" i="1"/>
  <c r="I23" i="1"/>
  <c r="J23" i="1"/>
  <c r="G25" i="1"/>
  <c r="G24" i="1"/>
  <c r="H17" i="1"/>
  <c r="I17" i="1"/>
  <c r="J17" i="1"/>
  <c r="G19" i="1"/>
  <c r="G20" i="1"/>
  <c r="G21" i="1"/>
  <c r="G22" i="1"/>
  <c r="G18" i="1"/>
  <c r="L36" i="4"/>
  <c r="K36" i="4" s="1"/>
  <c r="J36" i="4" s="1"/>
  <c r="L35" i="4"/>
  <c r="L16" i="4"/>
  <c r="K16" i="4" s="1"/>
  <c r="J16" i="4" s="1"/>
  <c r="L15" i="4"/>
  <c r="K15" i="4" s="1"/>
  <c r="J15" i="4" s="1"/>
  <c r="L14" i="4"/>
  <c r="H26" i="1"/>
  <c r="I26" i="1"/>
  <c r="J26" i="1"/>
  <c r="G28" i="1"/>
  <c r="G29" i="1"/>
  <c r="G30" i="1"/>
  <c r="G31" i="1"/>
  <c r="G27" i="1"/>
  <c r="H37" i="1"/>
  <c r="I37" i="1"/>
  <c r="J37" i="1"/>
  <c r="G39" i="1"/>
  <c r="G40" i="1"/>
  <c r="G38" i="1"/>
  <c r="G37" i="1" s="1"/>
  <c r="H15" i="1"/>
  <c r="H16" i="1"/>
  <c r="J35" i="1"/>
  <c r="J36" i="1"/>
  <c r="H36" i="1" s="1"/>
  <c r="K14" i="4" l="1"/>
  <c r="L13" i="4"/>
  <c r="J44" i="1"/>
  <c r="G26" i="1"/>
  <c r="L34" i="4"/>
  <c r="G23" i="1"/>
  <c r="K35" i="4"/>
  <c r="G17" i="1"/>
  <c r="J34" i="1"/>
  <c r="G43" i="1"/>
  <c r="J13" i="1"/>
  <c r="J41" i="1" s="1"/>
  <c r="L44" i="4" l="1"/>
  <c r="L41" i="4"/>
  <c r="K34" i="4"/>
  <c r="J35" i="4"/>
  <c r="J34" i="4" s="1"/>
  <c r="K13" i="4"/>
  <c r="J14" i="4"/>
  <c r="J13" i="4" s="1"/>
  <c r="I13" i="1"/>
  <c r="H14" i="1"/>
  <c r="I34" i="1"/>
  <c r="I41" i="1" s="1"/>
  <c r="H35" i="1"/>
  <c r="H34" i="1" s="1"/>
  <c r="J44" i="4" l="1"/>
  <c r="J41" i="4"/>
  <c r="K44" i="4"/>
  <c r="K41" i="4"/>
  <c r="H13" i="1"/>
  <c r="H44" i="1"/>
  <c r="H41" i="1"/>
  <c r="G36" i="1" l="1"/>
  <c r="G35" i="1"/>
  <c r="G16" i="1"/>
  <c r="G15" i="1"/>
  <c r="G14" i="1"/>
  <c r="G44" i="1" s="1"/>
  <c r="G45" i="1" s="1"/>
  <c r="G34" i="1" l="1"/>
  <c r="G13" i="1"/>
  <c r="G41" i="1" s="1"/>
</calcChain>
</file>

<file path=xl/sharedStrings.xml><?xml version="1.0" encoding="utf-8"?>
<sst xmlns="http://schemas.openxmlformats.org/spreadsheetml/2006/main" count="292" uniqueCount="63">
  <si>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</si>
  <si>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</si>
  <si>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</si>
  <si>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</si>
  <si>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</si>
  <si>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</si>
  <si>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</si>
  <si>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</si>
  <si>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</si>
  <si>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</si>
  <si>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</si>
  <si>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</si>
  <si>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</si>
  <si>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</si>
  <si>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</si>
  <si>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</si>
  <si>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</si>
  <si>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</si>
  <si>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</si>
  <si>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</si>
  <si>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</si>
  <si>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</si>
  <si>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</si>
  <si>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</si>
  <si>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</si>
  <si>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</si>
  <si>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</si>
  <si>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</si>
  <si>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</si>
  <si>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</si>
  <si>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</si>
  <si>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</si>
  <si>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</si>
  <si>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</si>
  <si>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</si>
  <si>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</si>
  <si>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</si>
  <si>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</si>
  <si>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</si>
  <si>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</si>
  <si>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</si>
  <si>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</si>
  <si>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</si>
  <si>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</si>
  <si>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</si>
  <si>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</si>
  <si>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</si>
  <si>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</si>
  <si>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</si>
  <si>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</si>
  <si>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</si>
  <si>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</si>
  <si>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</si>
  <si>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</si>
  <si>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</si>
  <si>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</si>
  <si>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</si>
  <si>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</si>
  <si>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</si>
  <si>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</si>
  <si>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Приложение 12</t>
  </si>
  <si>
    <t>Приложение 13</t>
  </si>
  <si>
    <t>от 30.11.2012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</si>
</sst>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60" zoomScaleNormal="100" workbookViewId="0">
      <selection activeCell="G5" sqref="G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60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62</v>
      </c>
    </row>
    <row r="6" spans="1:10" x14ac:dyDescent="0.25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</row>
    <row r="8" spans="1:10" s="17" customFormat="1" ht="12.75" x14ac:dyDescent="0.2">
      <c r="A8" s="31" t="s">
        <v>3</v>
      </c>
      <c r="B8" s="31" t="s">
        <v>36</v>
      </c>
      <c r="C8" s="31" t="s">
        <v>4</v>
      </c>
      <c r="D8" s="31" t="s">
        <v>5</v>
      </c>
      <c r="E8" s="31" t="s">
        <v>6</v>
      </c>
      <c r="F8" s="31" t="s">
        <v>7</v>
      </c>
      <c r="G8" s="31" t="s">
        <v>8</v>
      </c>
      <c r="H8" s="20" t="s">
        <v>9</v>
      </c>
      <c r="I8" s="29" t="s">
        <v>9</v>
      </c>
      <c r="J8" s="30"/>
    </row>
    <row r="9" spans="1:10" s="17" customFormat="1" ht="12.75" x14ac:dyDescent="0.2">
      <c r="A9" s="31"/>
      <c r="B9" s="32"/>
      <c r="C9" s="31"/>
      <c r="D9" s="31"/>
      <c r="E9" s="31"/>
      <c r="F9" s="31"/>
      <c r="G9" s="31"/>
      <c r="H9" s="26" t="s">
        <v>10</v>
      </c>
      <c r="I9" s="26" t="s">
        <v>10</v>
      </c>
      <c r="J9" s="26" t="s">
        <v>59</v>
      </c>
    </row>
    <row r="10" spans="1:10" s="17" customFormat="1" ht="12.75" x14ac:dyDescent="0.2">
      <c r="A10" s="31"/>
      <c r="B10" s="32"/>
      <c r="C10" s="31"/>
      <c r="D10" s="31"/>
      <c r="E10" s="31"/>
      <c r="F10" s="31"/>
      <c r="G10" s="31"/>
      <c r="H10" s="26"/>
      <c r="I10" s="27"/>
      <c r="J10" s="28"/>
    </row>
    <row r="11" spans="1:10" s="17" customFormat="1" ht="60" customHeight="1" x14ac:dyDescent="0.2">
      <c r="A11" s="31"/>
      <c r="B11" s="32"/>
      <c r="C11" s="31"/>
      <c r="D11" s="31"/>
      <c r="E11" s="31"/>
      <c r="F11" s="31"/>
      <c r="G11" s="31"/>
      <c r="H11" s="26"/>
      <c r="I11" s="27"/>
      <c r="J11" s="28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0" ht="29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1164153.0999999999</v>
      </c>
      <c r="H17" s="13">
        <f t="shared" ref="H17:J17" si="3">SUM(H18:H22)</f>
        <v>6001</v>
      </c>
      <c r="I17" s="13">
        <f t="shared" si="3"/>
        <v>519335</v>
      </c>
      <c r="J17" s="13">
        <f t="shared" si="3"/>
        <v>644818.1</v>
      </c>
    </row>
    <row r="18" spans="1:10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0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2" si="4">SUM(I19:J19)</f>
        <v>427103.2</v>
      </c>
      <c r="H19" s="4"/>
      <c r="I19" s="4">
        <v>422941.4</v>
      </c>
      <c r="J19" s="4">
        <v>4161.8</v>
      </c>
    </row>
    <row r="20" spans="1:10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682281</v>
      </c>
      <c r="H20" s="4"/>
      <c r="I20" s="4">
        <v>77731.5</v>
      </c>
      <c r="J20" s="4">
        <v>604549.5</v>
      </c>
    </row>
    <row r="21" spans="1:10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31847.899999999998</v>
      </c>
      <c r="H21" s="4"/>
      <c r="I21" s="4">
        <v>7656.3</v>
      </c>
      <c r="J21" s="4">
        <v>24191.599999999999</v>
      </c>
    </row>
    <row r="22" spans="1:10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16921</v>
      </c>
      <c r="H22" s="4"/>
      <c r="I22" s="4">
        <v>5005.8</v>
      </c>
      <c r="J22" s="4">
        <v>11915.2</v>
      </c>
    </row>
    <row r="23" spans="1:10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43100.7</v>
      </c>
      <c r="H23" s="13">
        <f t="shared" ref="H23:J23" si="5">SUM(H24:H25)</f>
        <v>501</v>
      </c>
      <c r="I23" s="13">
        <f t="shared" si="5"/>
        <v>43100.7</v>
      </c>
      <c r="J23" s="13">
        <f t="shared" si="5"/>
        <v>0</v>
      </c>
    </row>
    <row r="24" spans="1:10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>SUM(I24:J24)</f>
        <v>500</v>
      </c>
      <c r="H24" s="4">
        <v>501</v>
      </c>
      <c r="I24" s="4">
        <v>500</v>
      </c>
      <c r="J24" s="4"/>
    </row>
    <row r="25" spans="1:10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>SUM(I25:J25)</f>
        <v>42600.7</v>
      </c>
      <c r="H25" s="4"/>
      <c r="I25" s="4">
        <v>42600.7</v>
      </c>
      <c r="J25" s="4"/>
    </row>
    <row r="26" spans="1:10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209217.4</v>
      </c>
      <c r="H26" s="13">
        <f t="shared" ref="H26:J26" si="6">SUM(H27:H31)</f>
        <v>209217.4</v>
      </c>
      <c r="I26" s="13">
        <f t="shared" si="6"/>
        <v>209217.4</v>
      </c>
      <c r="J26" s="13">
        <f t="shared" si="6"/>
        <v>0</v>
      </c>
    </row>
    <row r="27" spans="1:10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>SUM(I27:J27)</f>
        <v>3900</v>
      </c>
      <c r="H27" s="4">
        <v>3900</v>
      </c>
      <c r="I27" s="4">
        <v>3900</v>
      </c>
      <c r="J27" s="4"/>
    </row>
    <row r="28" spans="1:10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ref="G28:G31" si="7">SUM(I28:J28)</f>
        <v>107422.6</v>
      </c>
      <c r="H28" s="4">
        <v>107422.6</v>
      </c>
      <c r="I28" s="4">
        <v>107422.6</v>
      </c>
      <c r="J28" s="4"/>
    </row>
    <row r="29" spans="1:10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7"/>
        <v>51688.7</v>
      </c>
      <c r="H29" s="4">
        <v>51688.7</v>
      </c>
      <c r="I29" s="4">
        <v>51688.7</v>
      </c>
      <c r="J29" s="4"/>
    </row>
    <row r="30" spans="1:10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7"/>
        <v>20943.599999999999</v>
      </c>
      <c r="H30" s="4">
        <v>20943.599999999999</v>
      </c>
      <c r="I30" s="4">
        <v>20943.599999999999</v>
      </c>
      <c r="J30" s="4"/>
    </row>
    <row r="31" spans="1:10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7"/>
        <v>25262.5</v>
      </c>
      <c r="H31" s="4">
        <v>25262.5</v>
      </c>
      <c r="I31" s="4">
        <v>25262.5</v>
      </c>
      <c r="J31" s="4"/>
    </row>
    <row r="32" spans="1:10" ht="47.25" x14ac:dyDescent="0.25">
      <c r="A32" s="10" t="s">
        <v>32</v>
      </c>
      <c r="B32" s="11"/>
      <c r="C32" s="12"/>
      <c r="D32" s="12"/>
      <c r="E32" s="12"/>
      <c r="F32" s="12" t="s">
        <v>22</v>
      </c>
      <c r="G32" s="13">
        <f>SUM(G33)</f>
        <v>1000</v>
      </c>
      <c r="H32" s="13">
        <f t="shared" ref="H32:J32" si="8">SUM(H33)</f>
        <v>1001</v>
      </c>
      <c r="I32" s="13">
        <f t="shared" si="8"/>
        <v>1000</v>
      </c>
      <c r="J32" s="13">
        <f t="shared" si="8"/>
        <v>0</v>
      </c>
    </row>
    <row r="33" spans="1:10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>SUM(I33:J33)</f>
        <v>1000</v>
      </c>
      <c r="H33" s="4">
        <v>1001</v>
      </c>
      <c r="I33" s="4">
        <v>1000</v>
      </c>
      <c r="J33" s="4"/>
    </row>
    <row r="34" spans="1:10" ht="47.25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J34" si="9">SUM(H35:H36)</f>
        <v>428</v>
      </c>
      <c r="I34" s="13">
        <f t="shared" si="9"/>
        <v>428</v>
      </c>
      <c r="J34" s="13">
        <f t="shared" si="9"/>
        <v>0</v>
      </c>
    </row>
    <row r="35" spans="1:10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>SUM(H35:H35)</f>
        <v>180</v>
      </c>
      <c r="H35" s="4">
        <f t="shared" ref="H35:J35" si="10">SUM(I35:I35)</f>
        <v>180</v>
      </c>
      <c r="I35" s="4">
        <v>180</v>
      </c>
      <c r="J35" s="4">
        <f t="shared" si="10"/>
        <v>0</v>
      </c>
    </row>
    <row r="36" spans="1:10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>SUM(H36:H36)</f>
        <v>248</v>
      </c>
      <c r="H36" s="4">
        <f t="shared" ref="H36:J36" si="11">SUM(I36:I36)</f>
        <v>248</v>
      </c>
      <c r="I36" s="4">
        <v>248</v>
      </c>
      <c r="J36" s="4">
        <f t="shared" si="11"/>
        <v>0</v>
      </c>
    </row>
    <row r="37" spans="1:10" ht="31.5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88123.7</v>
      </c>
      <c r="H37" s="13">
        <f t="shared" ref="H37:J37" si="12">SUM(H38:H40)</f>
        <v>88123.7</v>
      </c>
      <c r="I37" s="13">
        <f t="shared" si="12"/>
        <v>88123.7</v>
      </c>
      <c r="J37" s="13">
        <f t="shared" si="12"/>
        <v>0</v>
      </c>
    </row>
    <row r="38" spans="1:10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>SUM(I38:J38)</f>
        <v>4000</v>
      </c>
      <c r="H38" s="4">
        <v>4000</v>
      </c>
      <c r="I38" s="4">
        <v>4000</v>
      </c>
      <c r="J38" s="4"/>
    </row>
    <row r="39" spans="1:10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ref="G39:G40" si="13">SUM(I39:J39)</f>
        <v>46319.7</v>
      </c>
      <c r="H39" s="4">
        <v>46319.7</v>
      </c>
      <c r="I39" s="4">
        <v>46319.7</v>
      </c>
      <c r="J39" s="4"/>
    </row>
    <row r="40" spans="1:10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13"/>
        <v>37804</v>
      </c>
      <c r="H40" s="4">
        <v>37804</v>
      </c>
      <c r="I40" s="4">
        <v>37804</v>
      </c>
      <c r="J40" s="4"/>
    </row>
    <row r="41" spans="1:10" x14ac:dyDescent="0.25">
      <c r="A41" s="6" t="s">
        <v>35</v>
      </c>
      <c r="B41" s="15"/>
      <c r="C41" s="7"/>
      <c r="D41" s="7"/>
      <c r="E41" s="7"/>
      <c r="F41" s="7"/>
      <c r="G41" s="8">
        <f>SUM(G13+G17+G23+G26+G32+G34+G37)</f>
        <v>1508522.8999999997</v>
      </c>
      <c r="H41" s="8">
        <f t="shared" ref="H41:J41" si="14">SUM(H13+H17+H23+H26+H32+H34+H37)</f>
        <v>307772.09999999998</v>
      </c>
      <c r="I41" s="8">
        <f t="shared" si="14"/>
        <v>863704.79999999993</v>
      </c>
      <c r="J41" s="8">
        <f t="shared" si="14"/>
        <v>644818.1</v>
      </c>
    </row>
    <row r="43" spans="1:10" hidden="1" x14ac:dyDescent="0.25">
      <c r="A43" s="1" t="s">
        <v>56</v>
      </c>
      <c r="G43" s="16">
        <f>SUM(G19+G20+G21+G22+G25+G28+G29+G30+G31+G39+G40)</f>
        <v>1490194.9</v>
      </c>
      <c r="H43" s="16">
        <f t="shared" ref="H43:J43" si="15">SUM(H19+H20+H21+H22+H25+H28+H29+H30+H31+H39+H40)</f>
        <v>289441.09999999998</v>
      </c>
      <c r="I43" s="16">
        <f t="shared" si="15"/>
        <v>845376.79999999981</v>
      </c>
      <c r="J43" s="16">
        <f t="shared" si="15"/>
        <v>644818.1</v>
      </c>
    </row>
    <row r="44" spans="1:10" hidden="1" x14ac:dyDescent="0.25">
      <c r="A44" s="1" t="s">
        <v>57</v>
      </c>
      <c r="G44" s="16">
        <f>SUM(G14+G15+G16+G18+G24+G27+G33+G35+G36+G38)</f>
        <v>18328</v>
      </c>
      <c r="H44" s="16">
        <f t="shared" ref="H44:J44" si="16">SUM(H14+H15+H16+H18+H24+H27+H33+H35+H36+H38)</f>
        <v>18331</v>
      </c>
      <c r="I44" s="16">
        <f t="shared" si="16"/>
        <v>18328</v>
      </c>
      <c r="J44" s="16">
        <f t="shared" si="16"/>
        <v>0</v>
      </c>
    </row>
    <row r="45" spans="1:10" hidden="1" x14ac:dyDescent="0.25">
      <c r="G45" s="16">
        <f>SUM(G43:G44)</f>
        <v>1508522.9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60" zoomScaleNormal="100" workbookViewId="0">
      <selection activeCell="A3" sqref="A3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61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62</v>
      </c>
      <c r="J4" s="24"/>
    </row>
    <row r="5" spans="1:12" ht="57" customHeight="1" x14ac:dyDescent="0.25"/>
    <row r="6" spans="1:12" x14ac:dyDescent="0.25">
      <c r="A6" s="25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.75" customHeight="1" x14ac:dyDescent="0.25"/>
    <row r="8" spans="1:12" s="17" customFormat="1" ht="12.75" x14ac:dyDescent="0.2">
      <c r="A8" s="31" t="s">
        <v>3</v>
      </c>
      <c r="B8" s="31" t="s">
        <v>36</v>
      </c>
      <c r="C8" s="31" t="s">
        <v>4</v>
      </c>
      <c r="D8" s="31" t="s">
        <v>5</v>
      </c>
      <c r="E8" s="31" t="s">
        <v>6</v>
      </c>
      <c r="F8" s="31" t="s">
        <v>7</v>
      </c>
      <c r="G8" s="31" t="s">
        <v>49</v>
      </c>
      <c r="H8" s="33" t="s">
        <v>9</v>
      </c>
      <c r="I8" s="33"/>
      <c r="J8" s="31" t="s">
        <v>50</v>
      </c>
      <c r="K8" s="33" t="s">
        <v>9</v>
      </c>
      <c r="L8" s="34"/>
    </row>
    <row r="9" spans="1:12" s="17" customFormat="1" ht="12.75" customHeight="1" x14ac:dyDescent="0.2">
      <c r="A9" s="31"/>
      <c r="B9" s="32"/>
      <c r="C9" s="31"/>
      <c r="D9" s="31"/>
      <c r="E9" s="31"/>
      <c r="F9" s="31"/>
      <c r="G9" s="31"/>
      <c r="H9" s="26" t="s">
        <v>10</v>
      </c>
      <c r="I9" s="26" t="s">
        <v>59</v>
      </c>
      <c r="J9" s="31"/>
      <c r="K9" s="26" t="s">
        <v>10</v>
      </c>
      <c r="L9" s="26" t="s">
        <v>59</v>
      </c>
    </row>
    <row r="10" spans="1:12" s="17" customFormat="1" ht="12.75" x14ac:dyDescent="0.2">
      <c r="A10" s="31"/>
      <c r="B10" s="32"/>
      <c r="C10" s="31"/>
      <c r="D10" s="31"/>
      <c r="E10" s="31"/>
      <c r="F10" s="31"/>
      <c r="G10" s="31"/>
      <c r="H10" s="26"/>
      <c r="I10" s="28"/>
      <c r="J10" s="31"/>
      <c r="K10" s="27"/>
      <c r="L10" s="28"/>
    </row>
    <row r="11" spans="1:12" s="17" customFormat="1" ht="86.25" customHeight="1" x14ac:dyDescent="0.2">
      <c r="A11" s="31"/>
      <c r="B11" s="32"/>
      <c r="C11" s="31"/>
      <c r="D11" s="31"/>
      <c r="E11" s="31"/>
      <c r="F11" s="31"/>
      <c r="G11" s="31"/>
      <c r="H11" s="26"/>
      <c r="I11" s="28"/>
      <c r="J11" s="31"/>
      <c r="K11" s="27"/>
      <c r="L11" s="28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1208167.8</v>
      </c>
      <c r="H17" s="13">
        <f t="shared" ref="H17:L17" si="6">SUM(H18:H22)</f>
        <v>549240.80000000005</v>
      </c>
      <c r="I17" s="13">
        <f t="shared" si="6"/>
        <v>658927</v>
      </c>
      <c r="J17" s="13">
        <f t="shared" si="6"/>
        <v>1205271</v>
      </c>
      <c r="K17" s="13">
        <f t="shared" si="6"/>
        <v>549240.80000000005</v>
      </c>
      <c r="L17" s="13">
        <f t="shared" si="6"/>
        <v>656030.19999999995</v>
      </c>
    </row>
    <row r="18" spans="1:12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si="4"/>
        <v>461348.2</v>
      </c>
      <c r="H19" s="4">
        <v>458409.4</v>
      </c>
      <c r="I19" s="4">
        <v>2938.8</v>
      </c>
      <c r="J19" s="4">
        <f t="shared" si="5"/>
        <v>460496.80000000005</v>
      </c>
      <c r="K19" s="4">
        <v>458409.4</v>
      </c>
      <c r="L19" s="4">
        <v>2087.4</v>
      </c>
    </row>
    <row r="20" spans="1:12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697843</v>
      </c>
      <c r="H20" s="4">
        <v>77961.600000000006</v>
      </c>
      <c r="I20" s="4">
        <v>619881.4</v>
      </c>
      <c r="J20" s="4">
        <f t="shared" si="5"/>
        <v>695797.6</v>
      </c>
      <c r="K20" s="4">
        <v>77961.600000000006</v>
      </c>
      <c r="L20" s="4">
        <v>617836</v>
      </c>
    </row>
    <row r="21" spans="1:12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32055.599999999999</v>
      </c>
      <c r="H21" s="4">
        <v>7864</v>
      </c>
      <c r="I21" s="4">
        <v>24191.599999999999</v>
      </c>
      <c r="J21" s="4">
        <f t="shared" si="5"/>
        <v>32055.599999999999</v>
      </c>
      <c r="K21" s="4">
        <v>7864</v>
      </c>
      <c r="L21" s="4">
        <v>24191.599999999999</v>
      </c>
    </row>
    <row r="22" spans="1:12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16921</v>
      </c>
      <c r="H22" s="4">
        <v>5005.8</v>
      </c>
      <c r="I22" s="4">
        <v>11915.2</v>
      </c>
      <c r="J22" s="4">
        <f t="shared" si="5"/>
        <v>16921</v>
      </c>
      <c r="K22" s="4">
        <v>5005.8</v>
      </c>
      <c r="L22" s="4">
        <v>11915.2</v>
      </c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1575476.6</v>
      </c>
      <c r="H41" s="8">
        <f t="shared" ref="H41:L41" si="15">SUM(H13+H17+H23+H26+H34+H37)</f>
        <v>916549.60000000009</v>
      </c>
      <c r="I41" s="8">
        <f t="shared" si="15"/>
        <v>658927</v>
      </c>
      <c r="J41" s="8">
        <f t="shared" si="15"/>
        <v>1569414.8</v>
      </c>
      <c r="K41" s="8">
        <f t="shared" si="15"/>
        <v>913384.60000000009</v>
      </c>
      <c r="L41" s="8">
        <f t="shared" si="15"/>
        <v>656030.19999999995</v>
      </c>
    </row>
    <row r="43" spans="1:12" hidden="1" x14ac:dyDescent="0.25">
      <c r="A43" s="1" t="s">
        <v>58</v>
      </c>
      <c r="G43" s="16">
        <f>SUM(G19+G20+G21+G22+G25+G28+G29+G30+G31+G39+G40)</f>
        <v>1563911.6</v>
      </c>
      <c r="H43" s="16">
        <f t="shared" ref="H43:L43" si="16">SUM(H19+H20+H21+H22+H25+H28+H29+H30+H31+H39+H40)</f>
        <v>904984.60000000009</v>
      </c>
      <c r="I43" s="16">
        <f t="shared" si="16"/>
        <v>658927</v>
      </c>
      <c r="J43" s="16">
        <f t="shared" si="16"/>
        <v>1561014.8</v>
      </c>
      <c r="K43" s="16">
        <f t="shared" si="16"/>
        <v>904984.60000000009</v>
      </c>
      <c r="L43" s="16">
        <f t="shared" si="16"/>
        <v>656030.19999999995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12</vt:lpstr>
      <vt:lpstr>приложение 13</vt:lpstr>
      <vt:lpstr>'приложение 12'!Область_печати</vt:lpstr>
      <vt:lpstr>'приложение 13'!Область_печати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2012-11-30T06:41:49Z</dcterms:modified>
</cp:coreProperties>
</file>